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ssand\Documents\ASCC\"/>
    </mc:Choice>
  </mc:AlternateContent>
  <xr:revisionPtr revIDLastSave="0" documentId="8_{A75E928C-5039-4605-96FE-F7CEE559E23D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1" l="1"/>
  <c r="F13" i="1" l="1"/>
  <c r="B47" i="1" l="1"/>
  <c r="E2" i="1" l="1"/>
  <c r="B53" i="1" l="1"/>
  <c r="B42" i="1" l="1"/>
  <c r="B56" i="1" l="1"/>
</calcChain>
</file>

<file path=xl/sharedStrings.xml><?xml version="1.0" encoding="utf-8"?>
<sst xmlns="http://schemas.openxmlformats.org/spreadsheetml/2006/main" count="61" uniqueCount="59">
  <si>
    <t xml:space="preserve">  MODEL UNITED NATIONS</t>
  </si>
  <si>
    <t xml:space="preserve">  STUDENT ENRICHMENT</t>
  </si>
  <si>
    <t xml:space="preserve">  THEATER</t>
  </si>
  <si>
    <t xml:space="preserve">  ARCHER GALLERY</t>
  </si>
  <si>
    <t xml:space="preserve">  ATHLETIC ADMINISTRATION</t>
  </si>
  <si>
    <t xml:space="preserve">  INSTRUMENTAL MUSIC</t>
  </si>
  <si>
    <t xml:space="preserve">  ORCHESTRA</t>
  </si>
  <si>
    <t xml:space="preserve">  PEP BAND</t>
  </si>
  <si>
    <t xml:space="preserve">  STUDENT GOVERNMENT</t>
  </si>
  <si>
    <t xml:space="preserve">  THE INDEPENDENT</t>
  </si>
  <si>
    <t xml:space="preserve">  VOCAL MUSIC</t>
  </si>
  <si>
    <t xml:space="preserve">  INTRAMURALS</t>
  </si>
  <si>
    <t xml:space="preserve">  CLUB SERVICE FUNDING</t>
  </si>
  <si>
    <t xml:space="preserve">  CHILD &amp; FAMILY STUDIES</t>
  </si>
  <si>
    <t xml:space="preserve">  STUDENT LIFE</t>
  </si>
  <si>
    <t xml:space="preserve">  STUDENT AMBASSADORS</t>
  </si>
  <si>
    <t xml:space="preserve">  COLLEGE BOX OFFICE</t>
  </si>
  <si>
    <t xml:space="preserve">  MSA/PEER MENTORS</t>
  </si>
  <si>
    <t xml:space="preserve">  PHI THETA KAPPA</t>
  </si>
  <si>
    <t>SUBTOTAL</t>
  </si>
  <si>
    <t xml:space="preserve">  CLARK ART TALKS</t>
  </si>
  <si>
    <t xml:space="preserve">  ATHLETIC COACHES</t>
  </si>
  <si>
    <t xml:space="preserve">  MEN'S ATHLETIC TEAM</t>
  </si>
  <si>
    <t xml:space="preserve">  WOMEN'S ATHLETIC TM</t>
  </si>
  <si>
    <t xml:space="preserve">  COUNSELING/HEALTH CT</t>
  </si>
  <si>
    <t>ASCC PROGRAMS</t>
  </si>
  <si>
    <t>EXPENDITURES</t>
  </si>
  <si>
    <t xml:space="preserve">  WORLD LANGUAGES - JAPAN</t>
  </si>
  <si>
    <t xml:space="preserve">  WORLD LANGUAGES - SPANISH</t>
  </si>
  <si>
    <t>FUND BALANCE EXPENDITURES</t>
  </si>
  <si>
    <t>OTHER EXPENDITURES</t>
  </si>
  <si>
    <t>CLUBS</t>
  </si>
  <si>
    <t>GRAND TOTAL EXPENDITURES</t>
  </si>
  <si>
    <t>SALARIES</t>
  </si>
  <si>
    <t>BENEFITS</t>
  </si>
  <si>
    <t>GOODS AND SERVICES</t>
  </si>
  <si>
    <t>TRAVEL</t>
  </si>
  <si>
    <t>EQUIPMENT</t>
  </si>
  <si>
    <t>INTRA-AGENCY REIMBURSEMENT</t>
  </si>
  <si>
    <t>TOTAL EXPENDITURES</t>
  </si>
  <si>
    <t xml:space="preserve">  STEM/NERD GIRLS</t>
  </si>
  <si>
    <t xml:space="preserve">  COLUMBIA WRITERS SERIES</t>
  </si>
  <si>
    <t xml:space="preserve">  DISC FITNESS CTR PASS</t>
  </si>
  <si>
    <t xml:space="preserve">  SADHA</t>
  </si>
  <si>
    <t xml:space="preserve">  AEROSPACE</t>
  </si>
  <si>
    <t xml:space="preserve">  OUTDOOR AND RECREATION</t>
  </si>
  <si>
    <t>CAPITAL</t>
  </si>
  <si>
    <t xml:space="preserve">  NWAC TRAVEL</t>
  </si>
  <si>
    <t>DEPRECIATION</t>
  </si>
  <si>
    <t>BAD DEBT EXPENSE</t>
  </si>
  <si>
    <t xml:space="preserve">  FUND BAL PROGRAMS</t>
  </si>
  <si>
    <t xml:space="preserve">  ICEBERG</t>
  </si>
  <si>
    <t xml:space="preserve">  STUDENT IDS</t>
  </si>
  <si>
    <t xml:space="preserve">  PHOENIX ART</t>
  </si>
  <si>
    <t>DEPRECIATION/FUND BALANCE</t>
  </si>
  <si>
    <t>2022-23 ASCC EXPENDITURES by PROGRAM</t>
  </si>
  <si>
    <t>2022-23 ASCC EXPENDITURES  by CATEGORY</t>
  </si>
  <si>
    <t>(July 1, 2022 through June 30, 2023)</t>
  </si>
  <si>
    <t xml:space="preserve">  CLARK LITERARY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</si>
</sst>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43" fontId="0" fillId="0" borderId="0" xfId="1" applyFont="1" applyFill="1" applyBorder="1"/>
    <xf numFmtId="43" fontId="0" fillId="0" borderId="0" xfId="1" applyFont="1" applyFill="1"/>
    <xf numFmtId="43" fontId="0" fillId="0" borderId="0" xfId="1" applyFont="1" applyFill="1" applyBorder="1" applyAlignment="1">
      <alignment horizontal="left"/>
    </xf>
    <xf numFmtId="0" fontId="0" fillId="0" borderId="0" xfId="0" applyAlignment="1">
      <alignment horizontal="right"/>
    </xf>
    <xf numFmtId="4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5" fillId="0" borderId="0" xfId="1" applyFont="1" applyFill="1" applyBorder="1"/>
    <xf numFmtId="0" fontId="6" fillId="0" borderId="0" xfId="0" applyFont="1"/>
    <xf numFmtId="0" fontId="3" fillId="0" borderId="1" xfId="0" applyFont="1" applyBorder="1"/>
    <xf numFmtId="0" fontId="0" fillId="0" borderId="3" xfId="0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43" fontId="3" fillId="0" borderId="0" xfId="1" applyFont="1" applyFill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165" fontId="5" fillId="0" borderId="0" xfId="1" applyNumberFormat="1" applyFont="1" applyFill="1" applyBorder="1"/>
    <xf numFmtId="165" fontId="0" fillId="0" borderId="0" xfId="0" applyNumberFormat="1"/>
    <xf numFmtId="166" fontId="2" fillId="0" borderId="0" xfId="2" applyNumberFormat="1" applyFont="1" applyFill="1"/>
    <xf numFmtId="0" fontId="0" fillId="0" borderId="0" xfId="0" applyAlignment="1">
      <alignment vertical="top"/>
    </xf>
    <xf numFmtId="0" fontId="2" fillId="0" borderId="0" xfId="0" applyFont="1" applyAlignment="1">
      <alignment horizontal="centerContinuous" vertical="top"/>
    </xf>
    <xf numFmtId="165" fontId="4" fillId="0" borderId="0" xfId="1" applyNumberFormat="1" applyFont="1" applyFill="1" applyBorder="1" applyAlignment="1">
      <alignment horizontal="centerContinuous" vertical="top"/>
    </xf>
    <xf numFmtId="165" fontId="4" fillId="0" borderId="0" xfId="1" applyNumberFormat="1" applyFont="1" applyFill="1" applyBorder="1" applyAlignment="1">
      <alignment horizontal="left" vertical="top"/>
    </xf>
    <xf numFmtId="165" fontId="5" fillId="0" borderId="0" xfId="1" applyNumberFormat="1" applyFont="1" applyFill="1" applyBorder="1" applyAlignment="1">
      <alignment horizontal="centerContinuous" vertical="top"/>
    </xf>
    <xf numFmtId="165" fontId="5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7" fillId="0" borderId="0" xfId="1" applyNumberFormat="1" applyFont="1" applyFill="1" applyBorder="1"/>
    <xf numFmtId="166" fontId="2" fillId="0" borderId="3" xfId="2" applyNumberFormat="1" applyFont="1" applyFill="1" applyBorder="1"/>
    <xf numFmtId="166" fontId="0" fillId="0" borderId="1" xfId="2" applyNumberFormat="1" applyFont="1" applyFill="1" applyBorder="1"/>
    <xf numFmtId="166" fontId="0" fillId="0" borderId="2" xfId="2" applyNumberFormat="1" applyFont="1" applyFill="1" applyBorder="1"/>
    <xf numFmtId="166" fontId="0" fillId="0" borderId="0" xfId="2" applyNumberFormat="1" applyFont="1" applyFill="1"/>
    <xf numFmtId="166" fontId="0" fillId="0" borderId="0" xfId="0" applyNumberFormat="1" applyProtection="1">
      <protection locked="0"/>
    </xf>
    <xf numFmtId="166" fontId="0" fillId="0" borderId="0" xfId="0" applyNumberFormat="1"/>
    <xf numFmtId="44" fontId="0" fillId="0" borderId="0" xfId="0" applyNumberFormat="1" applyProtection="1">
      <protection locked="0"/>
    </xf>
    <xf numFmtId="0" fontId="9" fillId="0" borderId="0" xfId="0" quotePrefix="1" applyFont="1" applyAlignment="1">
      <alignment horizontal="left" vertical="top"/>
    </xf>
    <xf numFmtId="0" fontId="0" fillId="0" borderId="0" xfId="0" quotePrefix="1" applyAlignment="1">
      <alignment horizontal="left"/>
    </xf>
    <xf numFmtId="166" fontId="2" fillId="0" borderId="0" xfId="2" applyNumberFormat="1" applyFont="1" applyFill="1" applyBorder="1"/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9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zoomScaleNormal="100" workbookViewId="0">
      <selection activeCell="B57" sqref="B57:B59"/>
    </sheetView>
  </sheetViews>
  <sheetFormatPr defaultColWidth="9.140625" defaultRowHeight="12.75" x14ac:dyDescent="0.2"/>
  <cols>
    <col min="1" max="1" width="38.42578125" customWidth="1"/>
    <col min="2" max="2" width="15.7109375" style="24" customWidth="1"/>
    <col min="3" max="3" width="6.140625" style="2" customWidth="1"/>
    <col min="4" max="4" width="5.28515625" bestFit="1" customWidth="1"/>
    <col min="5" max="5" width="28.85546875" bestFit="1" customWidth="1"/>
    <col min="6" max="6" width="14.140625" style="24" customWidth="1"/>
    <col min="7" max="7" width="9.42578125" bestFit="1" customWidth="1"/>
  </cols>
  <sheetData>
    <row r="1" spans="1:7" ht="15" x14ac:dyDescent="0.2">
      <c r="A1" s="45" t="s">
        <v>55</v>
      </c>
      <c r="B1" s="33"/>
      <c r="C1" s="14"/>
      <c r="D1" s="30"/>
      <c r="E1" s="31" t="s">
        <v>56</v>
      </c>
      <c r="F1" s="34"/>
    </row>
    <row r="2" spans="1:7" x14ac:dyDescent="0.2">
      <c r="A2" s="48" t="s">
        <v>57</v>
      </c>
      <c r="B2" s="49"/>
      <c r="C2" s="7"/>
      <c r="D2" s="30"/>
      <c r="E2" s="31" t="str">
        <f>+A2</f>
        <v>(July 1, 2022 through June 30, 2023)</v>
      </c>
      <c r="F2" s="32"/>
    </row>
    <row r="3" spans="1:7" x14ac:dyDescent="0.2">
      <c r="A3" s="13"/>
      <c r="B3" s="22"/>
      <c r="C3" s="8"/>
      <c r="D3" s="6"/>
      <c r="E3" s="3"/>
      <c r="F3" s="35"/>
    </row>
    <row r="4" spans="1:7" x14ac:dyDescent="0.2">
      <c r="A4" s="15" t="s">
        <v>25</v>
      </c>
      <c r="B4" s="23" t="s">
        <v>26</v>
      </c>
      <c r="C4" s="1"/>
    </row>
    <row r="5" spans="1:7" x14ac:dyDescent="0.2">
      <c r="A5" t="s">
        <v>12</v>
      </c>
      <c r="B5" s="41">
        <v>5677.02</v>
      </c>
      <c r="C5" s="1"/>
      <c r="E5" s="6" t="s">
        <v>33</v>
      </c>
      <c r="F5" s="24">
        <v>726728.99</v>
      </c>
    </row>
    <row r="6" spans="1:7" x14ac:dyDescent="0.2">
      <c r="A6" t="s">
        <v>3</v>
      </c>
      <c r="B6" s="24">
        <v>18466.12</v>
      </c>
      <c r="C6" s="1"/>
      <c r="D6" s="19"/>
      <c r="E6" s="6" t="s">
        <v>34</v>
      </c>
      <c r="F6" s="24">
        <v>140931.37</v>
      </c>
      <c r="G6" s="1"/>
    </row>
    <row r="7" spans="1:7" x14ac:dyDescent="0.2">
      <c r="A7" t="s">
        <v>4</v>
      </c>
      <c r="B7" s="24">
        <v>129515.75</v>
      </c>
      <c r="C7" s="1"/>
      <c r="D7" s="19"/>
      <c r="E7" s="6" t="s">
        <v>35</v>
      </c>
      <c r="F7" s="24">
        <v>503059.95</v>
      </c>
      <c r="G7" s="1"/>
    </row>
    <row r="8" spans="1:7" x14ac:dyDescent="0.2">
      <c r="A8" t="s">
        <v>21</v>
      </c>
      <c r="B8" s="24">
        <v>109152.05</v>
      </c>
      <c r="C8" s="1"/>
      <c r="D8" s="19"/>
      <c r="E8" s="6" t="s">
        <v>36</v>
      </c>
      <c r="F8" s="24">
        <v>302105.73</v>
      </c>
    </row>
    <row r="9" spans="1:7" x14ac:dyDescent="0.2">
      <c r="A9" t="s">
        <v>22</v>
      </c>
      <c r="B9" s="24">
        <v>146913.43</v>
      </c>
      <c r="D9" s="19"/>
      <c r="E9" s="6" t="s">
        <v>37</v>
      </c>
      <c r="F9" s="24">
        <v>31411.97</v>
      </c>
    </row>
    <row r="10" spans="1:7" x14ac:dyDescent="0.2">
      <c r="A10" t="s">
        <v>23</v>
      </c>
      <c r="B10" s="25">
        <v>143276.49</v>
      </c>
      <c r="D10" s="19"/>
      <c r="E10" s="6" t="s">
        <v>38</v>
      </c>
      <c r="F10" s="24">
        <v>-1013.75</v>
      </c>
    </row>
    <row r="11" spans="1:7" x14ac:dyDescent="0.2">
      <c r="A11" t="s">
        <v>13</v>
      </c>
      <c r="B11" s="24">
        <v>106407.77</v>
      </c>
      <c r="D11" s="19"/>
      <c r="E11" s="6" t="s">
        <v>49</v>
      </c>
      <c r="F11" s="24">
        <v>0</v>
      </c>
    </row>
    <row r="12" spans="1:7" x14ac:dyDescent="0.2">
      <c r="A12" t="s">
        <v>20</v>
      </c>
      <c r="B12" s="24">
        <v>15466.04</v>
      </c>
      <c r="D12" s="19"/>
      <c r="E12" s="6" t="s">
        <v>48</v>
      </c>
      <c r="F12" s="24">
        <v>105290.01</v>
      </c>
      <c r="G12" s="1"/>
    </row>
    <row r="13" spans="1:7" x14ac:dyDescent="0.2">
      <c r="A13" t="s">
        <v>11</v>
      </c>
      <c r="B13" s="24">
        <v>4461.17</v>
      </c>
      <c r="D13" s="19"/>
      <c r="E13" s="17" t="s">
        <v>39</v>
      </c>
      <c r="F13" s="38">
        <f>SUM(F5:F12)</f>
        <v>1808514.27</v>
      </c>
      <c r="G13" s="5"/>
    </row>
    <row r="14" spans="1:7" x14ac:dyDescent="0.2">
      <c r="A14" t="s">
        <v>51</v>
      </c>
      <c r="B14" s="24">
        <v>16743.25</v>
      </c>
      <c r="D14" s="19"/>
      <c r="E14" s="17"/>
      <c r="F14" s="47"/>
      <c r="G14" s="5"/>
    </row>
    <row r="15" spans="1:7" x14ac:dyDescent="0.2">
      <c r="A15" t="s">
        <v>24</v>
      </c>
      <c r="B15" s="24">
        <v>209318.78</v>
      </c>
      <c r="D15" s="19"/>
      <c r="E15" s="17"/>
      <c r="F15" s="29"/>
    </row>
    <row r="16" spans="1:7" x14ac:dyDescent="0.2">
      <c r="A16" t="s">
        <v>18</v>
      </c>
      <c r="B16" s="24">
        <v>39425.279999999999</v>
      </c>
      <c r="D16" s="20"/>
      <c r="E16" s="17"/>
    </row>
    <row r="17" spans="1:6" x14ac:dyDescent="0.2">
      <c r="A17" t="s">
        <v>9</v>
      </c>
      <c r="B17" s="24">
        <v>1117.8499999999999</v>
      </c>
      <c r="D17" s="20"/>
      <c r="E17" s="20"/>
      <c r="F17" s="25"/>
    </row>
    <row r="18" spans="1:6" x14ac:dyDescent="0.2">
      <c r="A18" s="6" t="s">
        <v>58</v>
      </c>
      <c r="B18" s="24">
        <v>15818.26</v>
      </c>
      <c r="D18" s="20"/>
      <c r="E18" s="20"/>
      <c r="F18" s="25"/>
    </row>
    <row r="19" spans="1:6" x14ac:dyDescent="0.2">
      <c r="A19" t="s">
        <v>41</v>
      </c>
      <c r="B19" s="24">
        <v>15776.56</v>
      </c>
      <c r="D19" s="20"/>
      <c r="E19" s="20"/>
      <c r="F19" s="25"/>
    </row>
    <row r="20" spans="1:6" x14ac:dyDescent="0.2">
      <c r="A20" t="s">
        <v>52</v>
      </c>
      <c r="B20" s="24">
        <v>16986.72</v>
      </c>
      <c r="D20" s="20"/>
      <c r="E20" s="20"/>
      <c r="F20" s="25"/>
    </row>
    <row r="21" spans="1:6" x14ac:dyDescent="0.2">
      <c r="A21" t="s">
        <v>5</v>
      </c>
      <c r="B21" s="24">
        <v>18560.36</v>
      </c>
      <c r="D21" s="19"/>
      <c r="E21" s="20"/>
      <c r="F21" s="25"/>
    </row>
    <row r="22" spans="1:6" x14ac:dyDescent="0.2">
      <c r="A22" t="s">
        <v>42</v>
      </c>
      <c r="B22" s="24">
        <v>2310</v>
      </c>
      <c r="D22" s="19"/>
      <c r="E22" s="20"/>
      <c r="F22" s="25"/>
    </row>
    <row r="23" spans="1:6" x14ac:dyDescent="0.2">
      <c r="A23" t="s">
        <v>0</v>
      </c>
      <c r="B23" s="24">
        <v>20105.419999999998</v>
      </c>
      <c r="D23" s="19"/>
      <c r="E23" s="19"/>
      <c r="F23" s="25"/>
    </row>
    <row r="24" spans="1:6" x14ac:dyDescent="0.2">
      <c r="A24" t="s">
        <v>6</v>
      </c>
      <c r="B24" s="24">
        <v>25370.05</v>
      </c>
      <c r="D24" s="19"/>
      <c r="E24" s="19"/>
      <c r="F24" s="25"/>
    </row>
    <row r="25" spans="1:6" x14ac:dyDescent="0.2">
      <c r="A25" t="s">
        <v>45</v>
      </c>
      <c r="B25" s="24">
        <v>18660.189999999999</v>
      </c>
      <c r="D25" s="19"/>
      <c r="E25" s="19"/>
      <c r="F25" s="25"/>
    </row>
    <row r="26" spans="1:6" x14ac:dyDescent="0.2">
      <c r="A26" t="s">
        <v>7</v>
      </c>
      <c r="B26" s="24">
        <v>9901.75</v>
      </c>
      <c r="D26" s="19"/>
      <c r="E26" s="19"/>
      <c r="F26" s="25"/>
    </row>
    <row r="27" spans="1:6" x14ac:dyDescent="0.2">
      <c r="A27" t="s">
        <v>53</v>
      </c>
      <c r="B27" s="24">
        <v>24846.23</v>
      </c>
      <c r="D27" s="19"/>
      <c r="E27" s="19"/>
      <c r="F27" s="25"/>
    </row>
    <row r="28" spans="1:6" x14ac:dyDescent="0.2">
      <c r="A28" t="s">
        <v>43</v>
      </c>
      <c r="B28" s="24">
        <v>8277.99</v>
      </c>
      <c r="D28" s="19"/>
      <c r="E28" s="19"/>
      <c r="F28" s="25"/>
    </row>
    <row r="29" spans="1:6" x14ac:dyDescent="0.2">
      <c r="A29" t="s">
        <v>40</v>
      </c>
      <c r="B29" s="24">
        <v>13559.33</v>
      </c>
      <c r="C29" s="1"/>
      <c r="D29" s="19"/>
      <c r="E29" s="19"/>
      <c r="F29" s="25"/>
    </row>
    <row r="30" spans="1:6" x14ac:dyDescent="0.2">
      <c r="A30" t="s">
        <v>1</v>
      </c>
      <c r="B30" s="24">
        <v>108951.53</v>
      </c>
      <c r="C30" s="1"/>
      <c r="D30" s="19"/>
      <c r="E30" s="19"/>
      <c r="F30" s="25"/>
    </row>
    <row r="31" spans="1:6" x14ac:dyDescent="0.2">
      <c r="A31" t="s">
        <v>44</v>
      </c>
      <c r="B31" s="24">
        <v>46600.11</v>
      </c>
      <c r="C31" s="1"/>
      <c r="D31" s="19"/>
      <c r="E31" s="19"/>
      <c r="F31" s="25"/>
    </row>
    <row r="32" spans="1:6" x14ac:dyDescent="0.2">
      <c r="A32" t="s">
        <v>8</v>
      </c>
      <c r="B32" s="24">
        <v>59341.24</v>
      </c>
      <c r="C32" s="1"/>
      <c r="D32" s="19"/>
      <c r="E32" s="19"/>
      <c r="F32" s="25"/>
    </row>
    <row r="33" spans="1:6" x14ac:dyDescent="0.2">
      <c r="A33" t="s">
        <v>14</v>
      </c>
      <c r="B33" s="24">
        <v>152530.70000000001</v>
      </c>
      <c r="C33" s="1"/>
      <c r="D33" s="19"/>
      <c r="E33" s="19"/>
      <c r="F33" s="25"/>
    </row>
    <row r="34" spans="1:6" x14ac:dyDescent="0.2">
      <c r="A34" t="s">
        <v>2</v>
      </c>
      <c r="B34" s="24">
        <v>73761.77</v>
      </c>
      <c r="C34" s="1"/>
      <c r="D34" s="19"/>
      <c r="E34" s="19"/>
      <c r="F34" s="25"/>
    </row>
    <row r="35" spans="1:6" x14ac:dyDescent="0.2">
      <c r="A35" t="s">
        <v>10</v>
      </c>
      <c r="B35" s="24">
        <v>15762.01</v>
      </c>
      <c r="C35" s="1"/>
      <c r="D35" s="19"/>
      <c r="E35" s="19"/>
      <c r="F35" s="25"/>
    </row>
    <row r="36" spans="1:6" x14ac:dyDescent="0.2">
      <c r="A36" t="s">
        <v>15</v>
      </c>
      <c r="B36" s="24">
        <v>23648.13</v>
      </c>
      <c r="D36" s="19"/>
      <c r="E36" s="19"/>
      <c r="F36" s="25"/>
    </row>
    <row r="37" spans="1:6" x14ac:dyDescent="0.2">
      <c r="A37" t="s">
        <v>17</v>
      </c>
      <c r="B37" s="24">
        <v>32080.93</v>
      </c>
      <c r="C37" s="1"/>
      <c r="D37" s="19"/>
      <c r="E37" s="19"/>
      <c r="F37" s="25"/>
    </row>
    <row r="38" spans="1:6" x14ac:dyDescent="0.2">
      <c r="A38" t="s">
        <v>16</v>
      </c>
      <c r="B38" s="25">
        <v>0</v>
      </c>
      <c r="C38" s="1"/>
      <c r="D38" s="19"/>
      <c r="E38" s="19"/>
      <c r="F38" s="25"/>
    </row>
    <row r="39" spans="1:6" x14ac:dyDescent="0.2">
      <c r="A39" t="s">
        <v>47</v>
      </c>
      <c r="B39" s="25">
        <v>0</v>
      </c>
      <c r="C39" s="1"/>
      <c r="D39" s="19"/>
      <c r="E39" s="19"/>
      <c r="F39" s="25"/>
    </row>
    <row r="40" spans="1:6" x14ac:dyDescent="0.2">
      <c r="A40" s="6" t="s">
        <v>27</v>
      </c>
      <c r="B40" s="25">
        <v>0</v>
      </c>
      <c r="C40" s="1"/>
      <c r="D40" s="19"/>
      <c r="E40" s="19"/>
      <c r="F40" s="25"/>
    </row>
    <row r="41" spans="1:6" x14ac:dyDescent="0.2">
      <c r="A41" s="11" t="s">
        <v>28</v>
      </c>
      <c r="B41" s="26">
        <v>0</v>
      </c>
      <c r="C41" s="1"/>
      <c r="D41" s="19"/>
      <c r="E41" s="19"/>
      <c r="F41" s="25"/>
    </row>
    <row r="42" spans="1:6" x14ac:dyDescent="0.2">
      <c r="A42" s="12" t="s">
        <v>19</v>
      </c>
      <c r="B42" s="39">
        <f>SUM(B5:B41)</f>
        <v>1648790.28</v>
      </c>
      <c r="C42" s="1"/>
      <c r="D42" s="19"/>
      <c r="E42" s="44"/>
      <c r="F42" s="25"/>
    </row>
    <row r="43" spans="1:6" x14ac:dyDescent="0.2">
      <c r="A43" s="4"/>
      <c r="B43" s="25"/>
      <c r="C43" s="1"/>
      <c r="D43" s="19"/>
      <c r="E43" s="44"/>
      <c r="F43" s="25"/>
    </row>
    <row r="44" spans="1:6" x14ac:dyDescent="0.2">
      <c r="A44" s="17" t="s">
        <v>29</v>
      </c>
      <c r="B44" s="25"/>
      <c r="C44" s="1"/>
      <c r="D44" s="19"/>
      <c r="E44" s="19"/>
      <c r="F44" s="25"/>
    </row>
    <row r="45" spans="1:6" x14ac:dyDescent="0.2">
      <c r="A45" s="46" t="s">
        <v>50</v>
      </c>
      <c r="B45" s="24">
        <f>182679.76-157935-29340.64-2929</f>
        <v>-7524.8799999999901</v>
      </c>
      <c r="C45"/>
      <c r="F45"/>
    </row>
    <row r="46" spans="1:6" x14ac:dyDescent="0.2">
      <c r="C46"/>
      <c r="F46"/>
    </row>
    <row r="47" spans="1:6" x14ac:dyDescent="0.2">
      <c r="A47" s="12" t="s">
        <v>19</v>
      </c>
      <c r="B47" s="40">
        <f>SUM(B45:B46)</f>
        <v>-7524.8799999999901</v>
      </c>
      <c r="D47" s="19"/>
      <c r="F47"/>
    </row>
    <row r="48" spans="1:6" x14ac:dyDescent="0.2">
      <c r="D48" s="19"/>
      <c r="E48" s="42"/>
      <c r="F48" s="25"/>
    </row>
    <row r="49" spans="1:6" x14ac:dyDescent="0.2">
      <c r="A49" s="17" t="s">
        <v>30</v>
      </c>
      <c r="D49" s="19"/>
      <c r="E49" s="19"/>
      <c r="F49" s="25"/>
    </row>
    <row r="50" spans="1:6" x14ac:dyDescent="0.2">
      <c r="A50" t="s">
        <v>31</v>
      </c>
      <c r="B50" s="41">
        <v>9313.5</v>
      </c>
      <c r="D50" s="19"/>
      <c r="E50" s="19"/>
      <c r="F50" s="25"/>
    </row>
    <row r="51" spans="1:6" x14ac:dyDescent="0.2">
      <c r="A51" t="s">
        <v>46</v>
      </c>
      <c r="B51" s="24">
        <v>0</v>
      </c>
      <c r="E51" s="19"/>
      <c r="F51" s="25"/>
    </row>
    <row r="52" spans="1:6" x14ac:dyDescent="0.2">
      <c r="A52" t="s">
        <v>54</v>
      </c>
      <c r="B52" s="24">
        <v>157934.97</v>
      </c>
      <c r="E52" s="7"/>
      <c r="F52" s="25"/>
    </row>
    <row r="53" spans="1:6" x14ac:dyDescent="0.2">
      <c r="A53" s="12" t="s">
        <v>19</v>
      </c>
      <c r="B53" s="40">
        <f>SUM(B50:B52)</f>
        <v>167248.47</v>
      </c>
      <c r="E53" s="7"/>
      <c r="F53" s="25"/>
    </row>
    <row r="54" spans="1:6" x14ac:dyDescent="0.2">
      <c r="F54" s="28"/>
    </row>
    <row r="55" spans="1:6" x14ac:dyDescent="0.2">
      <c r="D55" s="21"/>
      <c r="F55" s="36"/>
    </row>
    <row r="56" spans="1:6" x14ac:dyDescent="0.2">
      <c r="A56" s="17" t="s">
        <v>32</v>
      </c>
      <c r="B56" s="29">
        <f>B53+B47+B42</f>
        <v>1808513.87</v>
      </c>
      <c r="D56" s="21"/>
      <c r="E56" s="43"/>
      <c r="F56" s="36"/>
    </row>
    <row r="57" spans="1:6" x14ac:dyDescent="0.2">
      <c r="D57" s="21"/>
      <c r="E57" s="43"/>
      <c r="F57" s="25"/>
    </row>
    <row r="58" spans="1:6" x14ac:dyDescent="0.2">
      <c r="D58" s="21"/>
      <c r="F58" s="36"/>
    </row>
    <row r="59" spans="1:6" x14ac:dyDescent="0.2">
      <c r="A59" s="17"/>
      <c r="B59" s="29"/>
      <c r="E59" s="7"/>
      <c r="F59" s="25"/>
    </row>
    <row r="60" spans="1:6" x14ac:dyDescent="0.2">
      <c r="A60" s="17"/>
      <c r="B60" s="2"/>
    </row>
    <row r="62" spans="1:6" x14ac:dyDescent="0.2">
      <c r="F62" s="25"/>
    </row>
    <row r="63" spans="1:6" x14ac:dyDescent="0.2">
      <c r="F63" s="25"/>
    </row>
    <row r="64" spans="1:6" x14ac:dyDescent="0.2">
      <c r="F64" s="25"/>
    </row>
    <row r="65" spans="1:6" x14ac:dyDescent="0.2">
      <c r="F65" s="25"/>
    </row>
    <row r="66" spans="1:6" x14ac:dyDescent="0.2">
      <c r="F66" s="25"/>
    </row>
    <row r="67" spans="1:6" x14ac:dyDescent="0.2">
      <c r="C67" s="1"/>
      <c r="F67" s="25"/>
    </row>
    <row r="68" spans="1:6" x14ac:dyDescent="0.2">
      <c r="C68" s="1"/>
      <c r="F68" s="25"/>
    </row>
    <row r="69" spans="1:6" x14ac:dyDescent="0.2">
      <c r="C69" s="18"/>
      <c r="F69" s="25"/>
    </row>
    <row r="70" spans="1:6" x14ac:dyDescent="0.2">
      <c r="C70" s="1"/>
      <c r="F70" s="25"/>
    </row>
    <row r="71" spans="1:6" x14ac:dyDescent="0.2">
      <c r="C71" s="1"/>
      <c r="F71" s="25"/>
    </row>
    <row r="72" spans="1:6" x14ac:dyDescent="0.2">
      <c r="F72" s="25"/>
    </row>
    <row r="73" spans="1:6" x14ac:dyDescent="0.2">
      <c r="A73" s="6"/>
      <c r="C73" s="1"/>
      <c r="E73" s="6"/>
      <c r="F73" s="25"/>
    </row>
    <row r="74" spans="1:6" x14ac:dyDescent="0.2">
      <c r="C74" s="1"/>
      <c r="E74" s="6"/>
      <c r="F74" s="25"/>
    </row>
    <row r="75" spans="1:6" x14ac:dyDescent="0.2">
      <c r="C75" s="1"/>
      <c r="E75" s="6"/>
      <c r="F75" s="25"/>
    </row>
    <row r="76" spans="1:6" x14ac:dyDescent="0.2">
      <c r="C76" s="1"/>
      <c r="E76" s="6"/>
      <c r="F76" s="25"/>
    </row>
    <row r="77" spans="1:6" x14ac:dyDescent="0.2">
      <c r="C77" s="1"/>
      <c r="F77" s="25"/>
    </row>
    <row r="78" spans="1:6" x14ac:dyDescent="0.2">
      <c r="C78" s="1"/>
      <c r="F78" s="25"/>
    </row>
    <row r="79" spans="1:6" x14ac:dyDescent="0.2">
      <c r="C79" s="1"/>
      <c r="F79" s="25"/>
    </row>
    <row r="80" spans="1:6" x14ac:dyDescent="0.2">
      <c r="C80" s="1"/>
      <c r="F80" s="25"/>
    </row>
    <row r="81" spans="1:6" x14ac:dyDescent="0.2">
      <c r="C81" s="1"/>
      <c r="E81" s="6"/>
      <c r="F81" s="25"/>
    </row>
    <row r="82" spans="1:6" x14ac:dyDescent="0.2">
      <c r="C82" s="1"/>
      <c r="E82" s="6"/>
      <c r="F82" s="37"/>
    </row>
    <row r="83" spans="1:6" x14ac:dyDescent="0.2">
      <c r="C83" s="1"/>
      <c r="F83" s="25"/>
    </row>
    <row r="84" spans="1:6" x14ac:dyDescent="0.2">
      <c r="C84" s="1"/>
      <c r="F84" s="25"/>
    </row>
    <row r="85" spans="1:6" x14ac:dyDescent="0.2">
      <c r="C85" s="1"/>
    </row>
    <row r="86" spans="1:6" x14ac:dyDescent="0.2">
      <c r="C86" s="1"/>
    </row>
    <row r="87" spans="1:6" x14ac:dyDescent="0.2">
      <c r="C87" s="1"/>
      <c r="E87" s="10"/>
    </row>
    <row r="88" spans="1:6" x14ac:dyDescent="0.2">
      <c r="C88" s="1"/>
      <c r="D88" s="4"/>
      <c r="E88" s="6"/>
    </row>
    <row r="89" spans="1:6" x14ac:dyDescent="0.2">
      <c r="C89" s="1"/>
      <c r="D89" s="4"/>
    </row>
    <row r="90" spans="1:6" x14ac:dyDescent="0.2">
      <c r="C90" s="1"/>
      <c r="D90" s="4"/>
    </row>
    <row r="91" spans="1:6" x14ac:dyDescent="0.2">
      <c r="C91" s="1"/>
    </row>
    <row r="92" spans="1:6" x14ac:dyDescent="0.2">
      <c r="C92" s="1"/>
      <c r="E92" s="6"/>
    </row>
    <row r="93" spans="1:6" x14ac:dyDescent="0.2">
      <c r="C93" s="1"/>
    </row>
    <row r="94" spans="1:6" x14ac:dyDescent="0.2">
      <c r="C94" s="1"/>
    </row>
    <row r="95" spans="1:6" x14ac:dyDescent="0.2">
      <c r="A95" s="16"/>
      <c r="B95" s="25"/>
      <c r="C95" s="1"/>
    </row>
    <row r="96" spans="1:6" x14ac:dyDescent="0.2">
      <c r="A96" s="16"/>
      <c r="B96" s="25"/>
      <c r="C96" s="1"/>
    </row>
    <row r="97" spans="1:6" x14ac:dyDescent="0.2">
      <c r="A97" s="16"/>
      <c r="B97" s="27"/>
      <c r="C97" s="9"/>
    </row>
    <row r="98" spans="1:6" x14ac:dyDescent="0.2">
      <c r="B98" s="25"/>
      <c r="C98" s="1"/>
    </row>
    <row r="99" spans="1:6" x14ac:dyDescent="0.2">
      <c r="B99" s="25"/>
      <c r="C99" s="1"/>
    </row>
    <row r="100" spans="1:6" x14ac:dyDescent="0.2">
      <c r="B100" s="25"/>
      <c r="C100" s="1"/>
    </row>
    <row r="101" spans="1:6" x14ac:dyDescent="0.2">
      <c r="B101" s="25"/>
      <c r="C101" s="1"/>
    </row>
    <row r="102" spans="1:6" x14ac:dyDescent="0.2">
      <c r="B102" s="25"/>
      <c r="C102" s="1"/>
    </row>
    <row r="103" spans="1:6" x14ac:dyDescent="0.2">
      <c r="B103" s="25"/>
      <c r="C103" s="1"/>
    </row>
    <row r="104" spans="1:6" x14ac:dyDescent="0.2">
      <c r="B104" s="25"/>
    </row>
    <row r="105" spans="1:6" x14ac:dyDescent="0.2">
      <c r="B105" s="25"/>
    </row>
    <row r="106" spans="1:6" x14ac:dyDescent="0.2">
      <c r="B106" s="25"/>
    </row>
    <row r="107" spans="1:6" x14ac:dyDescent="0.2">
      <c r="B107" s="25"/>
    </row>
    <row r="108" spans="1:6" x14ac:dyDescent="0.2">
      <c r="B108" s="28"/>
      <c r="C108"/>
    </row>
    <row r="109" spans="1:6" x14ac:dyDescent="0.2">
      <c r="B109" s="25"/>
    </row>
    <row r="110" spans="1:6" x14ac:dyDescent="0.2">
      <c r="B110" s="25"/>
      <c r="F110" s="25"/>
    </row>
    <row r="111" spans="1:6" x14ac:dyDescent="0.2">
      <c r="F111" s="25"/>
    </row>
    <row r="112" spans="1:6" x14ac:dyDescent="0.2">
      <c r="B112" s="25"/>
      <c r="C112" s="1"/>
      <c r="F112" s="25"/>
    </row>
    <row r="113" spans="1:6" x14ac:dyDescent="0.2">
      <c r="A113" s="3"/>
      <c r="F113" s="25"/>
    </row>
    <row r="114" spans="1:6" x14ac:dyDescent="0.2">
      <c r="A114" s="2"/>
      <c r="F114" s="25"/>
    </row>
    <row r="115" spans="1:6" x14ac:dyDescent="0.2">
      <c r="F115" s="25"/>
    </row>
    <row r="116" spans="1:6" x14ac:dyDescent="0.2">
      <c r="F116" s="25"/>
    </row>
    <row r="117" spans="1:6" x14ac:dyDescent="0.2">
      <c r="F117" s="25"/>
    </row>
    <row r="118" spans="1:6" x14ac:dyDescent="0.2">
      <c r="F118" s="25"/>
    </row>
    <row r="119" spans="1:6" x14ac:dyDescent="0.2">
      <c r="F119" s="25"/>
    </row>
    <row r="120" spans="1:6" x14ac:dyDescent="0.2">
      <c r="F120" s="25"/>
    </row>
    <row r="121" spans="1:6" x14ac:dyDescent="0.2">
      <c r="F121" s="25"/>
    </row>
  </sheetData>
  <mergeCells count="1">
    <mergeCell ref="A2:B2"/>
  </mergeCells>
  <phoneticPr fontId="0" type="noConversion"/>
  <printOptions horizontalCentered="1"/>
  <pageMargins left="0.25" right="0" top="0" bottom="0" header="0" footer="0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Corise Lee</dc:creator>
  <cp:lastModifiedBy>Windows User</cp:lastModifiedBy>
  <cp:lastPrinted>2014-07-29T22:51:47Z</cp:lastPrinted>
  <dcterms:created xsi:type="dcterms:W3CDTF">1998-04-16T14:22:44Z</dcterms:created>
  <dcterms:modified xsi:type="dcterms:W3CDTF">2023-08-21T23:05:04Z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